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uliya/Desktop/Слобода 2024/Слобода 2025/"/>
    </mc:Choice>
  </mc:AlternateContent>
  <xr:revisionPtr revIDLastSave="0" documentId="8_{A6772298-BE62-3241-92BB-B38F1118F476}" xr6:coauthVersionLast="47" xr6:coauthVersionMax="47" xr10:uidLastSave="{00000000-0000-0000-0000-000000000000}"/>
  <bookViews>
    <workbookView xWindow="960" yWindow="1520" windowWidth="25600" windowHeight="13640" tabRatio="500" xr2:uid="{00000000-000D-0000-FFFF-FFFF00000000}"/>
  </bookViews>
  <sheets>
    <sheet name="СМЕТА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3" i="1" l="1"/>
  <c r="E94" i="1"/>
  <c r="E93" i="1"/>
  <c r="E92" i="1"/>
  <c r="E91" i="1"/>
  <c r="E90" i="1"/>
  <c r="E89" i="1"/>
  <c r="E83" i="1"/>
  <c r="E82" i="1"/>
  <c r="E81" i="1"/>
  <c r="E88" i="1"/>
  <c r="E43" i="1"/>
  <c r="E44" i="1"/>
  <c r="E47" i="1"/>
  <c r="E48" i="1"/>
  <c r="E49" i="1"/>
  <c r="E50" i="1"/>
  <c r="E51" i="1"/>
  <c r="E52" i="1"/>
  <c r="E53" i="1"/>
  <c r="E56" i="1"/>
  <c r="E57" i="1"/>
  <c r="E60" i="1"/>
  <c r="E61" i="1"/>
  <c r="E62" i="1"/>
  <c r="E63" i="1"/>
  <c r="E64" i="1"/>
  <c r="E65" i="1"/>
  <c r="E66" i="1"/>
  <c r="E67" i="1"/>
  <c r="E68" i="1"/>
  <c r="E69" i="1"/>
  <c r="E72" i="1"/>
  <c r="E73" i="1"/>
  <c r="E74" i="1"/>
  <c r="E77" i="1"/>
  <c r="E78" i="1"/>
  <c r="E86" i="1"/>
  <c r="E87" i="1"/>
  <c r="E95" i="1"/>
  <c r="E98" i="1"/>
  <c r="E99" i="1"/>
  <c r="E100" i="1"/>
  <c r="E101" i="1"/>
  <c r="E102" i="1"/>
  <c r="E104" i="1"/>
  <c r="E24" i="1"/>
  <c r="E23" i="1"/>
  <c r="E26" i="1"/>
  <c r="B110" i="1"/>
  <c r="E35" i="1"/>
  <c r="E34" i="1"/>
  <c r="E36" i="1"/>
  <c r="E37" i="1"/>
  <c r="E38" i="1"/>
  <c r="E16" i="1"/>
  <c r="E17" i="1"/>
  <c r="E18" i="1"/>
  <c r="E19" i="1"/>
  <c r="E28" i="1"/>
  <c r="E29" i="1"/>
  <c r="E79" i="1" l="1"/>
  <c r="B123" i="1" s="1"/>
  <c r="E58" i="1"/>
  <c r="B120" i="1" s="1"/>
  <c r="E20" i="1"/>
  <c r="B109" i="1" s="1"/>
  <c r="E75" i="1"/>
  <c r="B122" i="1" s="1"/>
  <c r="E45" i="1"/>
  <c r="B118" i="1" s="1"/>
  <c r="E96" i="1"/>
  <c r="B124" i="1" s="1"/>
  <c r="E54" i="1"/>
  <c r="B119" i="1" s="1"/>
  <c r="E39" i="1"/>
  <c r="B115" i="1" s="1"/>
  <c r="E70" i="1"/>
  <c r="B121" i="1" s="1"/>
  <c r="E84" i="1"/>
  <c r="E30" i="1"/>
  <c r="B111" i="1" s="1"/>
  <c r="E105" i="1"/>
  <c r="B125" i="1" s="1"/>
  <c r="B112" i="1" l="1"/>
  <c r="B126" i="1"/>
  <c r="B127" i="1" s="1"/>
  <c r="B12" i="1" l="1"/>
  <c r="B130" i="1"/>
  <c r="B11" i="1" s="1"/>
  <c r="B13" i="1" l="1"/>
</calcChain>
</file>

<file path=xl/sharedStrings.xml><?xml version="1.0" encoding="utf-8"?>
<sst xmlns="http://schemas.openxmlformats.org/spreadsheetml/2006/main" count="185" uniqueCount="133">
  <si>
    <t>Холодные закуски</t>
  </si>
  <si>
    <t>Горячие блюда</t>
  </si>
  <si>
    <t>Хлебобулочные изделия</t>
  </si>
  <si>
    <t>Десерт</t>
  </si>
  <si>
    <t>Гарниры</t>
  </si>
  <si>
    <t>Завтрак</t>
  </si>
  <si>
    <t>1 шт.</t>
  </si>
  <si>
    <t>Супы</t>
  </si>
  <si>
    <t>200 гр.</t>
  </si>
  <si>
    <t>250 гр.</t>
  </si>
  <si>
    <t>300 гр.</t>
  </si>
  <si>
    <t>Окрошка</t>
  </si>
  <si>
    <t>Куырдак</t>
  </si>
  <si>
    <t>Шашлык (баранина)</t>
  </si>
  <si>
    <t>Шашлык (свинина)</t>
  </si>
  <si>
    <t>Шашлык (курица)</t>
  </si>
  <si>
    <t>Лепешка</t>
  </si>
  <si>
    <t>Лимон</t>
  </si>
  <si>
    <t>Чай из термоса с заваркой "Асам" (+ молоко, сахар)</t>
  </si>
  <si>
    <t>1 л.</t>
  </si>
  <si>
    <t>0,5 л.</t>
  </si>
  <si>
    <t>Coca сola 1 л.</t>
  </si>
  <si>
    <t>комплект</t>
  </si>
  <si>
    <t>УСЛУГИ</t>
  </si>
  <si>
    <t>наименование компании</t>
  </si>
  <si>
    <t>сумма итого</t>
  </si>
  <si>
    <t>контактное лицо</t>
  </si>
  <si>
    <t>дата заезда</t>
  </si>
  <si>
    <t>время заезда и выезда</t>
  </si>
  <si>
    <t>количество человек</t>
  </si>
  <si>
    <t>сумма задатка (не менее 50%)</t>
  </si>
  <si>
    <t>12 часов</t>
  </si>
  <si>
    <t>Дополнительно</t>
  </si>
  <si>
    <t>Ассорти по-казахски (жая, казы, копченая конина)</t>
  </si>
  <si>
    <t>Ассорти по-русски (сельдь, вареный картофель, разносолы, лук)</t>
  </si>
  <si>
    <t>Плов по-узбекски</t>
  </si>
  <si>
    <t>Овощи гриль (перец, помидоры, грибы, цукини, баклажаны)</t>
  </si>
  <si>
    <t>Картофель фри (из деревенского картофеля)</t>
  </si>
  <si>
    <t>Компот по-деревенски</t>
  </si>
  <si>
    <t>Ассорти хлебное</t>
  </si>
  <si>
    <t>Шары (минимальное количество на человека 100 шаров)</t>
  </si>
  <si>
    <t>Обслуживающий персонал (официант)</t>
  </si>
  <si>
    <t>Обслуживающий персонал (повар)</t>
  </si>
  <si>
    <t>Морс</t>
  </si>
  <si>
    <t>10% обслуживание</t>
  </si>
  <si>
    <t>чел</t>
  </si>
  <si>
    <t>Тимбилдинг</t>
  </si>
  <si>
    <t>Булочки</t>
  </si>
  <si>
    <t>Шурпа (баранина)</t>
  </si>
  <si>
    <t xml:space="preserve"> </t>
  </si>
  <si>
    <t>Ассорти овощное (помидоры, огурцы, перец болгарский, овощи сезонные, лолло россо, зелень)</t>
  </si>
  <si>
    <t>Колбаски охотничьи на гриле</t>
  </si>
  <si>
    <t>Жаркое</t>
  </si>
  <si>
    <t>день</t>
  </si>
  <si>
    <t>*для более быстрого и удобного взаимодействия Вам нужно заполнить поля, выделенные цветом.                                           При возникновении вопросов обратитесь по номеру:                         87022204044</t>
  </si>
  <si>
    <t>договорная стоимость в зависимости от программы</t>
  </si>
  <si>
    <t>Люля-кебаб (баранина)</t>
  </si>
  <si>
    <t>сумма на человека по меню</t>
  </si>
  <si>
    <t>Пейнтбольно-спортивный клуб "АТАКА"</t>
  </si>
  <si>
    <t>СУММА ИТОГО</t>
  </si>
  <si>
    <t>услуга</t>
  </si>
  <si>
    <t>время подачи завтрака, обеда, ужина</t>
  </si>
  <si>
    <t>Смета парка отдыха "Слобода"</t>
  </si>
  <si>
    <t>дата заполнения</t>
  </si>
  <si>
    <t>Аренда</t>
  </si>
  <si>
    <t>человек</t>
  </si>
  <si>
    <t>КЕЙТЕРИНГ</t>
  </si>
  <si>
    <t>Услуги</t>
  </si>
  <si>
    <t>Желаем Вам приятного отдыха!</t>
  </si>
  <si>
    <t>С уважением, команда парка отдыха "Слобода"</t>
  </si>
  <si>
    <t>Единица</t>
  </si>
  <si>
    <t>Количество</t>
  </si>
  <si>
    <t>Цена</t>
  </si>
  <si>
    <t>Сумма</t>
  </si>
  <si>
    <t>Комментарии</t>
  </si>
  <si>
    <t>автомобиль</t>
  </si>
  <si>
    <t>Меню</t>
  </si>
  <si>
    <t>ИТОГО</t>
  </si>
  <si>
    <t xml:space="preserve">Сырная тарелка </t>
  </si>
  <si>
    <t>на весь день</t>
  </si>
  <si>
    <t>6,5 л.</t>
  </si>
  <si>
    <t>Походный (колбаса, сыр, яйцо, помидор, булочка, огурец в ланч-боксе)</t>
  </si>
  <si>
    <t>Ассорти мясное (рулет куринный, говядина копченая, говяжья ветчина)</t>
  </si>
  <si>
    <t>Шашлык (крылышки)</t>
  </si>
  <si>
    <t>30л./50 л.</t>
  </si>
  <si>
    <t>Напитки</t>
  </si>
  <si>
    <t>Вода газ.</t>
  </si>
  <si>
    <t xml:space="preserve">Вода негаз. </t>
  </si>
  <si>
    <t>Салат "Шокороп" (подается к плову: помидоры, перец болгарский, лук репчатый, зелень, мелко порезанные)</t>
  </si>
  <si>
    <t>Дапанджи (курица с овощами)</t>
  </si>
  <si>
    <t>*Скидки! Детям до 5 лет каждый день – аренда беседки без оплаты,  от 5 до 12 лет - скидка на аренду беседки 50%</t>
  </si>
  <si>
    <t>Картофель, запеченный в фольге</t>
  </si>
  <si>
    <t>на весь день/залог 10 000 тенге</t>
  </si>
  <si>
    <t>Время работы парка отдыха: с 10.00 до 22.00</t>
  </si>
  <si>
    <t xml:space="preserve">Парковочное место для автомобиля </t>
  </si>
  <si>
    <t>Возможна бесплатная парковка для загрузки/выгрузки вещей в течение 30 минут. Специальная цена в рабочие дни с понедельника по пятницу = 2000 тенге</t>
  </si>
  <si>
    <t xml:space="preserve">договорная в зависимости от количества мест </t>
  </si>
  <si>
    <t>1 официант до 10 человек</t>
  </si>
  <si>
    <t>2 блюда</t>
  </si>
  <si>
    <t>от 20 человек</t>
  </si>
  <si>
    <t>Ассорти по-кавказски (брынза, помидоры, огурцы, перец болгарский, овощи сезонные, лолла россо, оливки, зелень)</t>
  </si>
  <si>
    <t>Меню (оплачивается дополнительно к Аренде при желании)</t>
  </si>
  <si>
    <t>Вход на территорию со своими продуктами (без беседки)</t>
  </si>
  <si>
    <t xml:space="preserve">Аренда беседки со своими продуктами (в сумму входит: мангал, шампура, набор посуды, вход на территорию на одну персону) </t>
  </si>
  <si>
    <t xml:space="preserve">Аренда казана </t>
  </si>
  <si>
    <t>Аренда самовара</t>
  </si>
  <si>
    <t>Аренда термопота/чайника</t>
  </si>
  <si>
    <t xml:space="preserve">разные </t>
  </si>
  <si>
    <t xml:space="preserve">Аренда домика (в сумму входит: мангал, микроволновая печь, холодильник) на 3-4 человека домик, рядом расположен летний шатер до 30 человек  </t>
  </si>
  <si>
    <t xml:space="preserve">Клаб сэндвич с курицей (тостерный хлеб, соус цезарь, лист салата, свежий огурец, свежий помидор, куриное филе) </t>
  </si>
  <si>
    <t xml:space="preserve">Трансфер Астана - "Слобода", "Слобода" - Астана автобусом </t>
  </si>
  <si>
    <t>Утверждено 01.05.2025</t>
  </si>
  <si>
    <t>Специальная цена в рабочие дни с понедельника по пятницу = 4 000 тенге</t>
  </si>
  <si>
    <t>Игра в пейнтбол (маркер, камуфляж, маска, перчатки 200 шаров)</t>
  </si>
  <si>
    <t xml:space="preserve">*Закончились шары закончилась игра.Минимально от 10 человек. </t>
  </si>
  <si>
    <t>100 гр</t>
  </si>
  <si>
    <t>Пирог к чаю с творогом</t>
  </si>
  <si>
    <t xml:space="preserve">Пирог к чаю с ягодами </t>
  </si>
  <si>
    <t>100 гр.</t>
  </si>
  <si>
    <t>1 пор.</t>
  </si>
  <si>
    <t>Перекус</t>
  </si>
  <si>
    <t>Бургер с курицей  (булочка, куриное филе в панировке, лист салата, огурец свежий, кетчуп, майонез)</t>
  </si>
  <si>
    <t>Хот дог (булочка, сосиска, огурец свежий, помидор свежий, майонез, кетчуп)</t>
  </si>
  <si>
    <t>Твистер с курицей  (лаваш, майонез, помидор свежий, куриное филе, пекинская капуста)</t>
  </si>
  <si>
    <t xml:space="preserve">Самса с курицей (фуршетная) </t>
  </si>
  <si>
    <t>Блины с творогом или с творогом и вишней (2 шт)</t>
  </si>
  <si>
    <t>160 гр.</t>
  </si>
  <si>
    <t>Блины с мясом (2 шт)</t>
  </si>
  <si>
    <t>Пирожное "Картошка"</t>
  </si>
  <si>
    <t>Пирожное "Муравейник"</t>
  </si>
  <si>
    <t>Синнабон</t>
  </si>
  <si>
    <t>Морс в бутылках</t>
  </si>
  <si>
    <t>250 мл.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</si>
</sst>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indexed="8"/>
      <name val="Calibri"/>
      <family val="2"/>
    </font>
    <font>
      <sz val="8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7"/>
      <color indexed="8"/>
      <name val="Arial"/>
      <family val="2"/>
      <charset val="204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b/>
      <sz val="9"/>
      <color theme="5" tint="-0.249977111117893"/>
      <name val="Arial"/>
      <family val="2"/>
    </font>
    <font>
      <b/>
      <sz val="11"/>
      <color rgb="FF8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D4DD74"/>
        <bgColor indexed="64"/>
      </patternFill>
    </fill>
    <fill>
      <patternFill patternType="solid">
        <fgColor rgb="FFD4DD74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9" fontId="9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4" fontId="14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right" vertical="center"/>
    </xf>
    <xf numFmtId="14" fontId="4" fillId="5" borderId="0" xfId="0" applyNumberFormat="1" applyFont="1" applyFill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5" fillId="0" borderId="8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10" fillId="5" borderId="3" xfId="109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73">
    <cellStyle name="Гиперссылка" xfId="85" builtinId="8" hidden="1"/>
    <cellStyle name="Гиперссылка" xfId="57" builtinId="8" hidden="1"/>
    <cellStyle name="Гиперссылка" xfId="81" builtinId="8" hidden="1"/>
    <cellStyle name="Гиперссылка" xfId="99" builtinId="8" hidden="1"/>
    <cellStyle name="Гиперссылка" xfId="71" builtinId="8" hidden="1"/>
    <cellStyle name="Гиперссылка" xfId="103" builtinId="8" hidden="1"/>
    <cellStyle name="Гиперссылка" xfId="93" builtinId="8" hidden="1"/>
    <cellStyle name="Гиперссылка" xfId="67" builtinId="8" hidden="1"/>
    <cellStyle name="Гиперссылка" xfId="69" builtinId="8" hidden="1"/>
    <cellStyle name="Гиперссылка" xfId="63" builtinId="8" hidden="1"/>
    <cellStyle name="Гиперссылка" xfId="83" builtinId="8" hidden="1"/>
    <cellStyle name="Гиперссылка" xfId="87" builtinId="8" hidden="1"/>
    <cellStyle name="Гиперссылка" xfId="95" builtinId="8" hidden="1"/>
    <cellStyle name="Гиперссылка" xfId="97" builtinId="8" hidden="1"/>
    <cellStyle name="Гиперссылка" xfId="107" builtinId="8" hidden="1"/>
    <cellStyle name="Гиперссылка" xfId="101" builtinId="8" hidden="1"/>
    <cellStyle name="Гиперссылка" xfId="55" builtinId="8" hidden="1"/>
    <cellStyle name="Гиперссылка" xfId="75" builtinId="8" hidden="1"/>
    <cellStyle name="Гиперссылка" xfId="89" builtinId="8" hidden="1"/>
    <cellStyle name="Гиперссылка" xfId="91" builtinId="8" hidden="1"/>
    <cellStyle name="Гиперссылка" xfId="105" builtinId="8" hidden="1"/>
    <cellStyle name="Гиперссылка" xfId="79" builtinId="8" hidden="1"/>
    <cellStyle name="Гиперссылка" xfId="59" builtinId="8" hidden="1"/>
    <cellStyle name="Гиперссылка" xfId="73" builtinId="8" hidden="1"/>
    <cellStyle name="Гиперссылка" xfId="61" builtinId="8" hidden="1"/>
    <cellStyle name="Гиперссылка" xfId="65" builtinId="8" hidden="1"/>
    <cellStyle name="Гиперссылка" xfId="77" builtinId="8" hidden="1"/>
    <cellStyle name="Гиперссылка" xfId="49" builtinId="8" hidden="1"/>
    <cellStyle name="Гиперссылка" xfId="39" builtinId="8" hidden="1"/>
    <cellStyle name="Гиперссылка" xfId="33" builtinId="8" hidden="1"/>
    <cellStyle name="Гиперссылка" xfId="21" builtinId="8" hidden="1"/>
    <cellStyle name="Гиперссылка" xfId="27" builtinId="8" hidden="1"/>
    <cellStyle name="Гиперссылка" xfId="53" builtinId="8" hidden="1"/>
    <cellStyle name="Гиперссылка" xfId="43" builtinId="8" hidden="1"/>
    <cellStyle name="Гиперссылка" xfId="17" builtinId="8" hidden="1"/>
    <cellStyle name="Гиперссылка" xfId="25" builtinId="8" hidden="1"/>
    <cellStyle name="Гиперссылка" xfId="41" builtinId="8" hidden="1"/>
    <cellStyle name="Гиперссылка" xfId="51" builtinId="8" hidden="1"/>
    <cellStyle name="Гиперссылка" xfId="3" builtinId="8" hidden="1"/>
    <cellStyle name="Гиперссылка" xfId="5" builtinId="8" hidden="1"/>
    <cellStyle name="Гиперссылка" xfId="11" builtinId="8" hidden="1"/>
    <cellStyle name="Гиперссылка" xfId="9" builtinId="8" hidden="1"/>
    <cellStyle name="Гиперссылка" xfId="35" builtinId="8" hidden="1"/>
    <cellStyle name="Гиперссылка" xfId="23" builtinId="8" hidden="1"/>
    <cellStyle name="Гиперссылка" xfId="37" builtinId="8" hidden="1"/>
    <cellStyle name="Гиперссылка" xfId="45" builtinId="8" hidden="1"/>
    <cellStyle name="Гиперссылка" xfId="29" builtinId="8" hidden="1"/>
    <cellStyle name="Гиперссылка" xfId="19" builtinId="8" hidden="1"/>
    <cellStyle name="Гиперссылка" xfId="47" builtinId="8" hidden="1"/>
    <cellStyle name="Гиперссылка" xfId="7" builtinId="8" hidden="1"/>
    <cellStyle name="Гиперссылка" xfId="31" builtinId="8" hidden="1"/>
    <cellStyle name="Гиперссылка" xfId="1" builtinId="8" hidden="1"/>
    <cellStyle name="Гиперссылка" xfId="13" builtinId="8" hidden="1"/>
    <cellStyle name="Гиперссылка" xfId="15" builtinId="8" hidden="1"/>
    <cellStyle name="Гиперссылка" xfId="109" builtinId="8"/>
    <cellStyle name="Обычный" xfId="0" builtinId="0"/>
    <cellStyle name="Открывавшаяся гиперссылка" xfId="149" builtinId="9" hidden="1"/>
    <cellStyle name="Открывавшаяся гиперссылка" xfId="106" builtinId="9" hidden="1"/>
    <cellStyle name="Открывавшаяся гиперссылка" xfId="116" builtinId="9" hidden="1"/>
    <cellStyle name="Открывавшаяся гиперссылка" xfId="122" builtinId="9" hidden="1"/>
    <cellStyle name="Открывавшаяся гиперссылка" xfId="111" builtinId="9" hidden="1"/>
    <cellStyle name="Открывавшаяся гиперссылка" xfId="166" builtinId="9" hidden="1"/>
    <cellStyle name="Открывавшаяся гиперссылка" xfId="171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66" builtinId="9" hidden="1"/>
    <cellStyle name="Открывавшаяся гиперссылка" xfId="64" builtinId="9" hidden="1"/>
    <cellStyle name="Открывавшаяся гиперссылка" xfId="151" builtinId="9" hidden="1"/>
    <cellStyle name="Открывавшаяся гиперссылка" xfId="72" builtinId="9" hidden="1"/>
    <cellStyle name="Открывавшаяся гиперссылка" xfId="162" builtinId="9" hidden="1"/>
    <cellStyle name="Открывавшаяся гиперссылка" xfId="78" builtinId="9" hidden="1"/>
    <cellStyle name="Открывавшаяся гиперссылка" xfId="150" builtinId="9" hidden="1"/>
    <cellStyle name="Открывавшаяся гиперссылка" xfId="158" builtinId="9" hidden="1"/>
    <cellStyle name="Открывавшаяся гиперссылка" xfId="170" builtinId="9" hidden="1"/>
    <cellStyle name="Открывавшаяся гиперссылка" xfId="164" builtinId="9" hidden="1"/>
    <cellStyle name="Открывавшаяся гиперссылка" xfId="123" builtinId="9" hidden="1"/>
    <cellStyle name="Открывавшаяся гиперссылка" xfId="118" builtinId="9" hidden="1"/>
    <cellStyle name="Открывавшаяся гиперссылка" xfId="114" builtinId="9" hidden="1"/>
    <cellStyle name="Открывавшаяся гиперссылка" xfId="153" builtinId="9" hidden="1"/>
    <cellStyle name="Открывавшаяся гиперссылка" xfId="70" builtinId="9" hidden="1"/>
    <cellStyle name="Открывавшаяся гиперссылка" xfId="146" builtinId="9" hidden="1"/>
    <cellStyle name="Открывавшаяся гиперссылка" xfId="141" builtinId="9" hidden="1"/>
    <cellStyle name="Открывавшаяся гиперссылка" xfId="125" builtinId="9" hidden="1"/>
    <cellStyle name="Открывавшаяся гиперссылка" xfId="113" builtinId="9" hidden="1"/>
    <cellStyle name="Открывавшаяся гиперссылка" xfId="92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8" builtinId="9" hidden="1"/>
    <cellStyle name="Открывавшаяся гиперссылка" xfId="68" builtinId="9" hidden="1"/>
    <cellStyle name="Открывавшаяся гиперссылка" xfId="121" builtinId="9" hidden="1"/>
    <cellStyle name="Открывавшаяся гиперссылка" xfId="147" builtinId="9" hidden="1"/>
    <cellStyle name="Открывавшаяся гиперссылка" xfId="131" builtinId="9" hidden="1"/>
    <cellStyle name="Открывавшаяся гиперссылка" xfId="115" builtinId="9" hidden="1"/>
    <cellStyle name="Открывавшаяся гиперссылка" xfId="110" builtinId="9" hidden="1"/>
    <cellStyle name="Открывавшаяся гиперссылка" xfId="167" builtinId="9" hidden="1"/>
    <cellStyle name="Открывавшаяся гиперссылка" xfId="165" builtinId="9" hidden="1"/>
    <cellStyle name="Открывавшаяся гиперссылка" xfId="159" builtinId="9" hidden="1"/>
    <cellStyle name="Открывавшаяся гиперссылка" xfId="163" builtinId="9" hidden="1"/>
    <cellStyle name="Открывавшаяся гиперссылка" xfId="88" builtinId="9" hidden="1"/>
    <cellStyle name="Открывавшаяся гиперссылка" xfId="142" builtinId="9" hidden="1"/>
    <cellStyle name="Открывавшаяся гиперссылка" xfId="40" builtinId="9" hidden="1"/>
    <cellStyle name="Открывавшаяся гиперссылка" xfId="108" builtinId="9" hidden="1"/>
    <cellStyle name="Открывавшаяся гиперссылка" xfId="129" builtinId="9" hidden="1"/>
    <cellStyle name="Открывавшаяся гиперссылка" xfId="134" builtinId="9" hidden="1"/>
    <cellStyle name="Открывавшаяся гиперссылка" xfId="127" builtinId="9" hidden="1"/>
    <cellStyle name="Открывавшаяся гиперссылка" xfId="119" builtinId="9" hidden="1"/>
    <cellStyle name="Открывавшаяся гиперссылка" xfId="8" builtinId="9" hidden="1"/>
    <cellStyle name="Открывавшаяся гиперссылка" xfId="24" builtinId="9" hidden="1"/>
    <cellStyle name="Открывавшаяся гиперссылка" xfId="36" builtinId="9" hidden="1"/>
    <cellStyle name="Открывавшаяся гиперссылка" xfId="58" builtinId="9" hidden="1"/>
    <cellStyle name="Открывавшаяся гиперссылка" xfId="20" builtinId="9" hidden="1"/>
    <cellStyle name="Открывавшаяся гиперссылка" xfId="112" builtinId="9" hidden="1"/>
    <cellStyle name="Открывавшаяся гиперссылка" xfId="28" builtinId="9" hidden="1"/>
    <cellStyle name="Открывавшаяся гиперссылка" xfId="120" builtinId="9" hidden="1"/>
    <cellStyle name="Открывавшаяся гиперссылка" xfId="157" builtinId="9" hidden="1"/>
    <cellStyle name="Открывавшаяся гиперссылка" xfId="126" builtinId="9" hidden="1"/>
    <cellStyle name="Открывавшаяся гиперссылка" xfId="137" builtinId="9" hidden="1"/>
    <cellStyle name="Открывавшаяся гиперссылка" xfId="42" builtinId="9" hidden="1"/>
    <cellStyle name="Открывавшаяся гиперссылка" xfId="117" builtinId="9" hidden="1"/>
    <cellStyle name="Открывавшаяся гиперссылка" xfId="145" builtinId="9" hidden="1"/>
    <cellStyle name="Открывавшаяся гиперссылка" xfId="139" builtinId="9" hidden="1"/>
    <cellStyle name="Открывавшаяся гиперссылка" xfId="160" builtinId="9" hidden="1"/>
    <cellStyle name="Открывавшаяся гиперссылка" xfId="156" builtinId="9" hidden="1"/>
    <cellStyle name="Открывавшаяся гиперссылка" xfId="172" builtinId="9" hidden="1"/>
    <cellStyle name="Открывавшаяся гиперссылка" xfId="161" builtinId="9" hidden="1"/>
    <cellStyle name="Открывавшаяся гиперссылка" xfId="80" builtinId="9" hidden="1"/>
    <cellStyle name="Открывавшаяся гиперссылка" xfId="74" builtinId="9" hidden="1"/>
    <cellStyle name="Открывавшаяся гиперссылка" xfId="168" builtinId="9" hidden="1"/>
    <cellStyle name="Открывавшаяся гиперссылка" xfId="130" builtinId="9" hidden="1"/>
    <cellStyle name="Открывавшаяся гиперссылка" xfId="76" builtinId="9" hidden="1"/>
    <cellStyle name="Открывавшаяся гиперссылка" xfId="169" builtinId="9" hidden="1"/>
    <cellStyle name="Открывавшаяся гиперссылка" xfId="140" builtinId="9" hidden="1"/>
    <cellStyle name="Открывавшаяся гиперссылка" xfId="62" builtinId="9" hidden="1"/>
    <cellStyle name="Открывавшаяся гиперссылка" xfId="12" builtinId="9" hidden="1"/>
    <cellStyle name="Открывавшаяся гиперссылка" xfId="148" builtinId="9" hidden="1"/>
    <cellStyle name="Открывавшаяся гиперссылка" xfId="100" builtinId="9" hidden="1"/>
    <cellStyle name="Открывавшаяся гиперссылка" xfId="155" builtinId="9" hidden="1"/>
    <cellStyle name="Открывавшаяся гиперссылка" xfId="98" builtinId="9" hidden="1"/>
    <cellStyle name="Открывавшаяся гиперссылка" xfId="136" builtinId="9" hidden="1"/>
    <cellStyle name="Открывавшаяся гиперссылка" xfId="34" builtinId="9" hidden="1"/>
    <cellStyle name="Открывавшаяся гиперссылка" xfId="84" builtinId="9" hidden="1"/>
    <cellStyle name="Открывавшаяся гиперссылка" xfId="133" builtinId="9" hidden="1"/>
    <cellStyle name="Открывавшаяся гиперссылка" xfId="14" builtinId="9" hidden="1"/>
    <cellStyle name="Открывавшаяся гиперссылка" xfId="60" builtinId="9" hidden="1"/>
    <cellStyle name="Открывавшаяся гиперссылка" xfId="2" builtinId="9" hidden="1"/>
    <cellStyle name="Открывавшаяся гиперссылка" xfId="10" builtinId="9" hidden="1"/>
    <cellStyle name="Открывавшаяся гиперссылка" xfId="16" builtinId="9" hidden="1"/>
    <cellStyle name="Открывавшаяся гиперссылка" xfId="104" builtinId="9" hidden="1"/>
    <cellStyle name="Открывавшаяся гиперссылка" xfId="96" builtinId="9" hidden="1"/>
    <cellStyle name="Открывавшаяся гиперссылка" xfId="90" builtinId="9" hidden="1"/>
    <cellStyle name="Открывавшаяся гиперссылка" xfId="44" builtinId="9" hidden="1"/>
    <cellStyle name="Открывавшаяся гиперссылка" xfId="54" builtinId="9" hidden="1"/>
    <cellStyle name="Открывавшаяся гиперссылка" xfId="124" builtinId="9" hidden="1"/>
    <cellStyle name="Открывавшаяся гиперссылка" xfId="132" builtinId="9" hidden="1"/>
    <cellStyle name="Открывавшаяся гиперссылка" xfId="135" builtinId="9" hidden="1"/>
    <cellStyle name="Открывавшаяся гиперссылка" xfId="138" builtinId="9" hidden="1"/>
    <cellStyle name="Открывавшаяся гиперссылка" xfId="143" builtinId="9" hidden="1"/>
    <cellStyle name="Открывавшаяся гиперссылка" xfId="144" builtinId="9" hidden="1"/>
    <cellStyle name="Открывавшаяся гиперссылка" xfId="128" builtinId="9" hidden="1"/>
    <cellStyle name="Открывавшаяся гиперссылка" xfId="22" builtinId="9" hidden="1"/>
    <cellStyle name="Открывавшаяся гиперссылка" xfId="26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52" builtinId="9" hidden="1"/>
    <cellStyle name="Открывавшаяся гиперссылка" xfId="50" builtinId="9" hidden="1"/>
    <cellStyle name="Открывавшаяся гиперссылка" xfId="46" builtinId="9" hidden="1"/>
    <cellStyle name="Открывавшаяся гиперссылка" xfId="56" builtinId="9" hidden="1"/>
    <cellStyle name="Открывавшаяся гиперссылка" xfId="102" builtinId="9" hidden="1"/>
    <cellStyle name="Открывавшаяся гиперссылка" xfId="86" builtinId="9" hidden="1"/>
    <cellStyle name="Открывавшаяся гиперссылка" xfId="18" builtinId="9" hidden="1"/>
    <cellStyle name="Открывавшаяся гиперссылка" xfId="82" builtinId="9" hidden="1"/>
    <cellStyle name="Открывавшаяся гиперссылка" xfId="94" builtinId="9" hidden="1"/>
    <cellStyle name="Открывавшаяся гиперссылка" xfId="48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F"/>
      <color rgb="FFDDFF9F"/>
      <color rgb="FF66FF66"/>
      <color rgb="FFFFFF6D"/>
      <color rgb="FFF6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276527</xdr:rowOff>
    </xdr:from>
    <xdr:to>
      <xdr:col>0</xdr:col>
      <xdr:colOff>2396067</xdr:colOff>
      <xdr:row>8</xdr:row>
      <xdr:rowOff>67734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589794"/>
          <a:ext cx="2345267" cy="129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2"/>
  <sheetViews>
    <sheetView showGridLines="0" tabSelected="1" zoomScale="150" zoomScaleNormal="150" zoomScalePageLayoutView="150" workbookViewId="0">
      <selection activeCell="F4" sqref="F4"/>
    </sheetView>
  </sheetViews>
  <sheetFormatPr baseColWidth="10" defaultColWidth="11.1640625" defaultRowHeight="12" x14ac:dyDescent="0.2"/>
  <cols>
    <col min="1" max="1" width="49.1640625" style="7" customWidth="1"/>
    <col min="2" max="2" width="10.1640625" style="26" customWidth="1"/>
    <col min="3" max="3" width="8.83203125" style="7" customWidth="1"/>
    <col min="4" max="4" width="9.33203125" style="7" customWidth="1"/>
    <col min="5" max="5" width="8.1640625" style="7" customWidth="1"/>
    <col min="6" max="6" width="24.83203125" style="9" customWidth="1"/>
    <col min="7" max="7" width="3.5" style="7" customWidth="1"/>
    <col min="8" max="8" width="12.33203125" style="7" customWidth="1"/>
    <col min="9" max="9" width="13.33203125" style="7" customWidth="1"/>
    <col min="10" max="10" width="39.6640625" style="7" bestFit="1" customWidth="1"/>
    <col min="11" max="16384" width="11.1640625" style="7"/>
  </cols>
  <sheetData>
    <row r="2" spans="1:10" ht="14" x14ac:dyDescent="0.2">
      <c r="A2" s="91" t="s">
        <v>62</v>
      </c>
      <c r="B2" s="91"/>
      <c r="C2" s="91"/>
      <c r="D2" s="91"/>
      <c r="E2" s="91"/>
      <c r="F2" s="91"/>
    </row>
    <row r="3" spans="1:10" ht="25" customHeight="1" x14ac:dyDescent="0.2">
      <c r="A3" s="10" t="s">
        <v>93</v>
      </c>
    </row>
    <row r="4" spans="1:10" s="10" customFormat="1" ht="13" thickBot="1" x14ac:dyDescent="0.25">
      <c r="A4" s="14" t="s">
        <v>63</v>
      </c>
      <c r="B4" s="59"/>
      <c r="C4" s="59"/>
      <c r="D4" s="60"/>
      <c r="E4" s="15"/>
      <c r="F4" s="52" t="s">
        <v>111</v>
      </c>
    </row>
    <row r="5" spans="1:10" s="10" customFormat="1" ht="13" customHeight="1" thickBot="1" x14ac:dyDescent="0.25">
      <c r="A5" s="14" t="s">
        <v>24</v>
      </c>
      <c r="B5" s="95"/>
      <c r="C5" s="95"/>
      <c r="D5" s="95"/>
      <c r="E5" s="15" t="s">
        <v>49</v>
      </c>
      <c r="F5" s="94" t="s">
        <v>54</v>
      </c>
    </row>
    <row r="6" spans="1:10" s="10" customFormat="1" ht="13" thickBot="1" x14ac:dyDescent="0.25">
      <c r="A6" s="14" t="s">
        <v>29</v>
      </c>
      <c r="B6" s="95"/>
      <c r="C6" s="95"/>
      <c r="D6" s="95"/>
      <c r="E6" s="15"/>
      <c r="F6" s="94"/>
    </row>
    <row r="7" spans="1:10" s="10" customFormat="1" ht="30" customHeight="1" thickBot="1" x14ac:dyDescent="0.25">
      <c r="A7" s="14" t="s">
        <v>26</v>
      </c>
      <c r="B7" s="96"/>
      <c r="C7" s="97"/>
      <c r="D7" s="97"/>
      <c r="E7" s="50"/>
      <c r="F7" s="94"/>
    </row>
    <row r="8" spans="1:10" s="10" customFormat="1" ht="26" customHeight="1" thickBot="1" x14ac:dyDescent="0.25">
      <c r="A8" s="14" t="s">
        <v>27</v>
      </c>
      <c r="B8" s="95"/>
      <c r="C8" s="95"/>
      <c r="D8" s="95"/>
      <c r="E8" s="15"/>
      <c r="F8" s="94"/>
      <c r="J8" s="11"/>
    </row>
    <row r="9" spans="1:10" s="10" customFormat="1" ht="13" thickBot="1" x14ac:dyDescent="0.25">
      <c r="A9" s="14" t="s">
        <v>28</v>
      </c>
      <c r="B9" s="95"/>
      <c r="C9" s="95"/>
      <c r="D9" s="95"/>
      <c r="E9" s="15"/>
      <c r="F9" s="94"/>
    </row>
    <row r="10" spans="1:10" s="10" customFormat="1" ht="16" customHeight="1" thickBot="1" x14ac:dyDescent="0.25">
      <c r="A10" s="14" t="s">
        <v>61</v>
      </c>
      <c r="B10" s="61"/>
      <c r="C10" s="61"/>
      <c r="D10" s="61"/>
      <c r="E10" s="15"/>
      <c r="F10" s="94"/>
      <c r="J10" s="11"/>
    </row>
    <row r="11" spans="1:10" ht="13" customHeight="1" x14ac:dyDescent="0.2">
      <c r="A11" s="14" t="s">
        <v>30</v>
      </c>
      <c r="B11" s="98">
        <f>B130/2</f>
        <v>0</v>
      </c>
      <c r="C11" s="99"/>
      <c r="D11" s="100"/>
      <c r="E11" s="15"/>
      <c r="F11" s="16"/>
      <c r="J11" s="12"/>
    </row>
    <row r="12" spans="1:10" ht="15" customHeight="1" thickBot="1" x14ac:dyDescent="0.25">
      <c r="A12" s="14" t="s">
        <v>57</v>
      </c>
      <c r="B12" s="56" t="e">
        <f>(B127)/B6</f>
        <v>#DIV/0!</v>
      </c>
      <c r="C12" s="14"/>
      <c r="D12" s="15"/>
      <c r="E12" s="15"/>
      <c r="F12" s="16"/>
      <c r="J12" s="12"/>
    </row>
    <row r="13" spans="1:10" s="15" customFormat="1" ht="13" customHeight="1" x14ac:dyDescent="0.2">
      <c r="A13" s="14" t="s">
        <v>25</v>
      </c>
      <c r="B13" s="57">
        <f>B130</f>
        <v>0</v>
      </c>
      <c r="C13" s="14"/>
      <c r="F13" s="16"/>
      <c r="J13" s="17"/>
    </row>
    <row r="14" spans="1:10" x14ac:dyDescent="0.2">
      <c r="A14" s="54" t="s">
        <v>23</v>
      </c>
      <c r="B14" s="13"/>
      <c r="C14" s="14"/>
      <c r="D14" s="15"/>
      <c r="E14" s="15"/>
      <c r="F14" s="16"/>
    </row>
    <row r="15" spans="1:10" x14ac:dyDescent="0.2">
      <c r="A15" s="19" t="s">
        <v>64</v>
      </c>
      <c r="B15" s="53" t="s">
        <v>70</v>
      </c>
      <c r="C15" s="53" t="s">
        <v>71</v>
      </c>
      <c r="D15" s="53" t="s">
        <v>72</v>
      </c>
      <c r="E15" s="30" t="s">
        <v>73</v>
      </c>
      <c r="F15" s="53" t="s">
        <v>74</v>
      </c>
      <c r="J15" s="11"/>
    </row>
    <row r="16" spans="1:10" ht="15" customHeight="1" x14ac:dyDescent="0.2">
      <c r="A16" s="64" t="s">
        <v>102</v>
      </c>
      <c r="B16" s="28" t="s">
        <v>65</v>
      </c>
      <c r="C16" s="63"/>
      <c r="D16" s="78">
        <v>2500</v>
      </c>
      <c r="E16" s="21">
        <f t="shared" ref="E16:E19" si="0">C16*D16</f>
        <v>0</v>
      </c>
      <c r="F16" s="1"/>
      <c r="J16" s="17"/>
    </row>
    <row r="17" spans="1:10" ht="39" x14ac:dyDescent="0.2">
      <c r="A17" s="5" t="s">
        <v>103</v>
      </c>
      <c r="B17" s="21" t="s">
        <v>65</v>
      </c>
      <c r="C17" s="62"/>
      <c r="D17" s="77">
        <v>5000</v>
      </c>
      <c r="E17" s="21">
        <f t="shared" si="0"/>
        <v>0</v>
      </c>
      <c r="F17" s="55" t="s">
        <v>112</v>
      </c>
      <c r="J17" s="17"/>
    </row>
    <row r="18" spans="1:10" ht="39" x14ac:dyDescent="0.2">
      <c r="A18" s="5" t="s">
        <v>108</v>
      </c>
      <c r="B18" s="21" t="s">
        <v>31</v>
      </c>
      <c r="C18" s="62"/>
      <c r="D18" s="79">
        <v>15000</v>
      </c>
      <c r="E18" s="21">
        <f t="shared" ref="E18" si="1">C18*D18</f>
        <v>0</v>
      </c>
      <c r="F18" s="5"/>
      <c r="J18" s="17"/>
    </row>
    <row r="19" spans="1:10" ht="78" x14ac:dyDescent="0.2">
      <c r="A19" s="5" t="s">
        <v>94</v>
      </c>
      <c r="B19" s="21" t="s">
        <v>75</v>
      </c>
      <c r="C19" s="62"/>
      <c r="D19" s="79">
        <v>3000</v>
      </c>
      <c r="E19" s="21">
        <f t="shared" si="0"/>
        <v>0</v>
      </c>
      <c r="F19" s="55" t="s">
        <v>95</v>
      </c>
      <c r="J19" s="17"/>
    </row>
    <row r="20" spans="1:10" s="15" customFormat="1" x14ac:dyDescent="0.2">
      <c r="A20" s="93" t="s">
        <v>90</v>
      </c>
      <c r="B20" s="93"/>
      <c r="C20" s="93"/>
      <c r="D20" s="93"/>
      <c r="E20" s="58">
        <f>SUM(E16:E19)</f>
        <v>0</v>
      </c>
      <c r="F20" s="23"/>
      <c r="J20" s="18"/>
    </row>
    <row r="21" spans="1:10" ht="13" customHeight="1" x14ac:dyDescent="0.2">
      <c r="A21" s="70"/>
      <c r="B21" s="70"/>
      <c r="C21" s="70"/>
      <c r="D21" s="70"/>
    </row>
    <row r="22" spans="1:10" x14ac:dyDescent="0.2">
      <c r="A22" s="10" t="s">
        <v>58</v>
      </c>
      <c r="B22" s="22"/>
      <c r="C22" s="22"/>
      <c r="D22" s="22"/>
      <c r="E22" s="22"/>
      <c r="F22" s="23"/>
    </row>
    <row r="23" spans="1:10" ht="13" x14ac:dyDescent="0.2">
      <c r="A23" s="24" t="s">
        <v>113</v>
      </c>
      <c r="B23" s="6" t="s">
        <v>22</v>
      </c>
      <c r="C23" s="65"/>
      <c r="D23" s="80">
        <v>7000</v>
      </c>
      <c r="E23" s="21">
        <f>C23*D23</f>
        <v>0</v>
      </c>
      <c r="F23" s="85"/>
    </row>
    <row r="24" spans="1:10" ht="38" customHeight="1" x14ac:dyDescent="0.2">
      <c r="A24" s="25" t="s">
        <v>40</v>
      </c>
      <c r="B24" s="6" t="s">
        <v>22</v>
      </c>
      <c r="C24" s="65"/>
      <c r="D24" s="80">
        <v>2500</v>
      </c>
      <c r="E24" s="21">
        <f>C24*D24</f>
        <v>0</v>
      </c>
      <c r="F24" s="24"/>
    </row>
    <row r="25" spans="1:10" x14ac:dyDescent="0.2">
      <c r="A25" s="51" t="s">
        <v>114</v>
      </c>
      <c r="D25" s="26"/>
      <c r="E25" s="42"/>
    </row>
    <row r="26" spans="1:10" x14ac:dyDescent="0.2">
      <c r="A26" s="93"/>
      <c r="B26" s="93"/>
      <c r="C26" s="93"/>
      <c r="D26" s="93"/>
      <c r="E26" s="58">
        <f>SUM(E23:E24)</f>
        <v>0</v>
      </c>
    </row>
    <row r="27" spans="1:10" ht="15" customHeight="1" x14ac:dyDescent="0.2">
      <c r="A27" s="10" t="s">
        <v>32</v>
      </c>
      <c r="D27" s="81"/>
    </row>
    <row r="28" spans="1:10" ht="26" x14ac:dyDescent="0.2">
      <c r="A28" s="27" t="s">
        <v>46</v>
      </c>
      <c r="B28" s="6" t="s">
        <v>45</v>
      </c>
      <c r="C28" s="65"/>
      <c r="D28" s="78"/>
      <c r="E28" s="21">
        <f>C28*D28</f>
        <v>0</v>
      </c>
      <c r="F28" s="24" t="s">
        <v>55</v>
      </c>
    </row>
    <row r="29" spans="1:10" ht="26" x14ac:dyDescent="0.2">
      <c r="A29" s="27" t="s">
        <v>110</v>
      </c>
      <c r="B29" s="6" t="s">
        <v>60</v>
      </c>
      <c r="C29" s="65"/>
      <c r="D29" s="78"/>
      <c r="E29" s="21">
        <f>C29*D29</f>
        <v>0</v>
      </c>
      <c r="F29" s="24" t="s">
        <v>96</v>
      </c>
    </row>
    <row r="30" spans="1:10" x14ac:dyDescent="0.2">
      <c r="A30" s="92"/>
      <c r="B30" s="92"/>
      <c r="C30" s="92"/>
      <c r="D30" s="92"/>
      <c r="E30" s="58">
        <f>SUM(E28:E29)</f>
        <v>0</v>
      </c>
    </row>
    <row r="32" spans="1:10" x14ac:dyDescent="0.2">
      <c r="A32" s="66" t="s">
        <v>66</v>
      </c>
      <c r="C32" s="12"/>
    </row>
    <row r="33" spans="1:8" x14ac:dyDescent="0.2">
      <c r="A33" s="19" t="s">
        <v>67</v>
      </c>
      <c r="B33" s="30"/>
      <c r="C33" s="20"/>
      <c r="D33" s="20"/>
      <c r="E33" s="20"/>
    </row>
    <row r="34" spans="1:8" x14ac:dyDescent="0.2">
      <c r="A34" s="25" t="s">
        <v>41</v>
      </c>
      <c r="B34" s="6" t="s">
        <v>53</v>
      </c>
      <c r="C34" s="65"/>
      <c r="D34" s="82">
        <v>10000</v>
      </c>
      <c r="E34" s="21">
        <f t="shared" ref="E34:E37" si="2">C34*D34</f>
        <v>0</v>
      </c>
      <c r="F34" s="25" t="s">
        <v>97</v>
      </c>
    </row>
    <row r="35" spans="1:8" x14ac:dyDescent="0.2">
      <c r="A35" s="25" t="s">
        <v>42</v>
      </c>
      <c r="B35" s="6" t="s">
        <v>98</v>
      </c>
      <c r="C35" s="65"/>
      <c r="D35" s="80">
        <v>1600</v>
      </c>
      <c r="E35" s="21">
        <f t="shared" si="2"/>
        <v>0</v>
      </c>
      <c r="F35" s="25" t="s">
        <v>99</v>
      </c>
    </row>
    <row r="36" spans="1:8" x14ac:dyDescent="0.2">
      <c r="A36" s="25" t="s">
        <v>104</v>
      </c>
      <c r="B36" s="6" t="s">
        <v>84</v>
      </c>
      <c r="C36" s="65"/>
      <c r="D36" s="80">
        <v>3000</v>
      </c>
      <c r="E36" s="21">
        <f t="shared" si="2"/>
        <v>0</v>
      </c>
      <c r="F36" s="25" t="s">
        <v>79</v>
      </c>
    </row>
    <row r="37" spans="1:8" x14ac:dyDescent="0.2">
      <c r="A37" s="25" t="s">
        <v>105</v>
      </c>
      <c r="B37" s="6" t="s">
        <v>107</v>
      </c>
      <c r="C37" s="65"/>
      <c r="D37" s="80">
        <v>5000</v>
      </c>
      <c r="E37" s="21">
        <f t="shared" si="2"/>
        <v>0</v>
      </c>
      <c r="F37" s="25" t="s">
        <v>92</v>
      </c>
    </row>
    <row r="38" spans="1:8" x14ac:dyDescent="0.2">
      <c r="A38" s="25" t="s">
        <v>106</v>
      </c>
      <c r="B38" s="6" t="s">
        <v>80</v>
      </c>
      <c r="C38" s="65"/>
      <c r="D38" s="80">
        <v>2000</v>
      </c>
      <c r="E38" s="21">
        <f>C38*D38</f>
        <v>0</v>
      </c>
      <c r="F38" s="25" t="s">
        <v>79</v>
      </c>
    </row>
    <row r="39" spans="1:8" x14ac:dyDescent="0.2">
      <c r="B39" s="20"/>
      <c r="C39" s="20"/>
      <c r="D39" s="20"/>
      <c r="E39" s="58">
        <f>SUM(E34:E38)</f>
        <v>0</v>
      </c>
    </row>
    <row r="40" spans="1:8" x14ac:dyDescent="0.2">
      <c r="A40" s="86"/>
      <c r="B40" s="20"/>
      <c r="C40" s="20"/>
      <c r="D40" s="20"/>
      <c r="E40" s="42"/>
    </row>
    <row r="41" spans="1:8" x14ac:dyDescent="0.2">
      <c r="A41" s="71" t="s">
        <v>101</v>
      </c>
      <c r="B41" s="20"/>
      <c r="C41" s="20"/>
      <c r="D41" s="20"/>
      <c r="E41" s="42"/>
      <c r="H41" s="87"/>
    </row>
    <row r="42" spans="1:8" ht="16" customHeight="1" x14ac:dyDescent="0.2">
      <c r="A42" s="19" t="s">
        <v>5</v>
      </c>
      <c r="B42" s="30"/>
      <c r="C42" s="20"/>
      <c r="D42" s="20"/>
      <c r="E42" s="20"/>
      <c r="H42" s="87"/>
    </row>
    <row r="43" spans="1:8" ht="26" x14ac:dyDescent="0.2">
      <c r="A43" s="2" t="s">
        <v>81</v>
      </c>
      <c r="B43" s="21" t="s">
        <v>6</v>
      </c>
      <c r="C43" s="62"/>
      <c r="D43" s="21">
        <v>4000</v>
      </c>
      <c r="E43" s="21">
        <f t="shared" ref="E43" si="3">C43*D43</f>
        <v>0</v>
      </c>
      <c r="F43" s="25"/>
    </row>
    <row r="44" spans="1:8" ht="26" x14ac:dyDescent="0.2">
      <c r="A44" s="88" t="s">
        <v>109</v>
      </c>
      <c r="B44" s="21" t="s">
        <v>6</v>
      </c>
      <c r="C44" s="62"/>
      <c r="D44" s="21">
        <v>1000</v>
      </c>
      <c r="E44" s="21">
        <f t="shared" ref="E44" si="4">C44*D44</f>
        <v>0</v>
      </c>
      <c r="F44" s="25"/>
    </row>
    <row r="45" spans="1:8" x14ac:dyDescent="0.2">
      <c r="A45" s="12"/>
      <c r="B45" s="20"/>
      <c r="C45" s="20"/>
      <c r="D45" s="20"/>
      <c r="E45" s="58">
        <f>SUM(E43:E44)</f>
        <v>0</v>
      </c>
    </row>
    <row r="46" spans="1:8" x14ac:dyDescent="0.2">
      <c r="A46" s="31" t="s">
        <v>0</v>
      </c>
      <c r="B46" s="30"/>
      <c r="C46" s="12"/>
      <c r="E46" s="32"/>
    </row>
    <row r="47" spans="1:8" ht="26" customHeight="1" x14ac:dyDescent="0.2">
      <c r="A47" s="2" t="s">
        <v>88</v>
      </c>
      <c r="B47" s="21" t="s">
        <v>9</v>
      </c>
      <c r="C47" s="62"/>
      <c r="D47" s="80">
        <v>2500</v>
      </c>
      <c r="E47" s="21">
        <f>C47*D47</f>
        <v>0</v>
      </c>
      <c r="F47" s="25"/>
    </row>
    <row r="48" spans="1:8" ht="23" customHeight="1" x14ac:dyDescent="0.2">
      <c r="A48" s="2" t="s">
        <v>50</v>
      </c>
      <c r="B48" s="21" t="s">
        <v>9</v>
      </c>
      <c r="C48" s="62"/>
      <c r="D48" s="80">
        <v>2500</v>
      </c>
      <c r="E48" s="21">
        <f t="shared" ref="E48" si="5">C48*D48</f>
        <v>0</v>
      </c>
      <c r="F48" s="25"/>
    </row>
    <row r="49" spans="1:6" ht="18" customHeight="1" x14ac:dyDescent="0.2">
      <c r="A49" s="2" t="s">
        <v>34</v>
      </c>
      <c r="B49" s="21" t="s">
        <v>9</v>
      </c>
      <c r="C49" s="62"/>
      <c r="D49" s="80">
        <v>2500</v>
      </c>
      <c r="E49" s="21">
        <f>C49*D49</f>
        <v>0</v>
      </c>
      <c r="F49" s="25"/>
    </row>
    <row r="50" spans="1:6" ht="26" x14ac:dyDescent="0.2">
      <c r="A50" s="2" t="s">
        <v>100</v>
      </c>
      <c r="B50" s="21" t="s">
        <v>9</v>
      </c>
      <c r="C50" s="62"/>
      <c r="D50" s="80">
        <v>2800</v>
      </c>
      <c r="E50" s="21">
        <f t="shared" ref="E50:E53" si="6">C50*D50</f>
        <v>0</v>
      </c>
      <c r="F50" s="25"/>
    </row>
    <row r="51" spans="1:6" ht="15" customHeight="1" x14ac:dyDescent="0.2">
      <c r="A51" s="2" t="s">
        <v>78</v>
      </c>
      <c r="B51" s="21" t="s">
        <v>8</v>
      </c>
      <c r="C51" s="62"/>
      <c r="D51" s="80">
        <v>3000</v>
      </c>
      <c r="E51" s="21">
        <f t="shared" si="6"/>
        <v>0</v>
      </c>
      <c r="F51" s="25"/>
    </row>
    <row r="52" spans="1:6" ht="26" x14ac:dyDescent="0.2">
      <c r="A52" s="2" t="s">
        <v>82</v>
      </c>
      <c r="B52" s="21" t="s">
        <v>8</v>
      </c>
      <c r="C52" s="62"/>
      <c r="D52" s="80">
        <v>4800</v>
      </c>
      <c r="E52" s="21">
        <f t="shared" si="6"/>
        <v>0</v>
      </c>
      <c r="F52" s="25"/>
    </row>
    <row r="53" spans="1:6" ht="14" customHeight="1" x14ac:dyDescent="0.2">
      <c r="A53" s="3" t="s">
        <v>33</v>
      </c>
      <c r="B53" s="21" t="s">
        <v>8</v>
      </c>
      <c r="C53" s="62"/>
      <c r="D53" s="80">
        <v>6500</v>
      </c>
      <c r="E53" s="21">
        <f t="shared" si="6"/>
        <v>0</v>
      </c>
      <c r="F53" s="25"/>
    </row>
    <row r="54" spans="1:6" x14ac:dyDescent="0.2">
      <c r="A54" s="11"/>
      <c r="B54" s="20"/>
      <c r="C54" s="20"/>
      <c r="D54" s="20"/>
      <c r="E54" s="58">
        <f>SUM(E47:E53)</f>
        <v>0</v>
      </c>
      <c r="F54" s="17"/>
    </row>
    <row r="55" spans="1:6" x14ac:dyDescent="0.2">
      <c r="A55" s="31" t="s">
        <v>7</v>
      </c>
      <c r="B55" s="20"/>
      <c r="C55" s="20"/>
      <c r="E55" s="32"/>
    </row>
    <row r="56" spans="1:6" x14ac:dyDescent="0.2">
      <c r="A56" s="3" t="s">
        <v>48</v>
      </c>
      <c r="B56" s="21" t="s">
        <v>9</v>
      </c>
      <c r="C56" s="67"/>
      <c r="D56" s="6">
        <v>1800</v>
      </c>
      <c r="E56" s="35">
        <f t="shared" ref="E56:E57" si="7">C56*D56</f>
        <v>0</v>
      </c>
      <c r="F56" s="25"/>
    </row>
    <row r="57" spans="1:6" x14ac:dyDescent="0.2">
      <c r="A57" s="3" t="s">
        <v>11</v>
      </c>
      <c r="B57" s="21" t="s">
        <v>9</v>
      </c>
      <c r="C57" s="67"/>
      <c r="D57" s="6">
        <v>1800</v>
      </c>
      <c r="E57" s="35">
        <f t="shared" si="7"/>
        <v>0</v>
      </c>
      <c r="F57" s="25"/>
    </row>
    <row r="58" spans="1:6" x14ac:dyDescent="0.2">
      <c r="A58" s="12"/>
      <c r="B58" s="20"/>
      <c r="C58" s="20"/>
      <c r="D58" s="26"/>
      <c r="E58" s="58">
        <f>SUM(E56:E57)</f>
        <v>0</v>
      </c>
    </row>
    <row r="59" spans="1:6" x14ac:dyDescent="0.2">
      <c r="A59" s="19" t="s">
        <v>1</v>
      </c>
      <c r="B59" s="30"/>
      <c r="C59" s="20"/>
      <c r="E59" s="32"/>
    </row>
    <row r="60" spans="1:6" ht="13" x14ac:dyDescent="0.2">
      <c r="A60" s="33" t="s">
        <v>51</v>
      </c>
      <c r="B60" s="34" t="s">
        <v>10</v>
      </c>
      <c r="C60" s="67"/>
      <c r="D60" s="82">
        <v>5500</v>
      </c>
      <c r="E60" s="35">
        <f>C60*D60</f>
        <v>0</v>
      </c>
      <c r="F60" s="29"/>
    </row>
    <row r="61" spans="1:6" x14ac:dyDescent="0.2">
      <c r="A61" s="4" t="s">
        <v>35</v>
      </c>
      <c r="B61" s="21" t="s">
        <v>9</v>
      </c>
      <c r="C61" s="67"/>
      <c r="D61" s="80">
        <v>3200</v>
      </c>
      <c r="E61" s="35">
        <f t="shared" ref="E61:E68" si="8">C61*D61</f>
        <v>0</v>
      </c>
      <c r="F61" s="25"/>
    </row>
    <row r="62" spans="1:6" x14ac:dyDescent="0.2">
      <c r="A62" s="4" t="s">
        <v>89</v>
      </c>
      <c r="B62" s="21" t="s">
        <v>9</v>
      </c>
      <c r="C62" s="67"/>
      <c r="D62" s="80">
        <v>2900</v>
      </c>
      <c r="E62" s="35">
        <f t="shared" si="8"/>
        <v>0</v>
      </c>
      <c r="F62" s="25"/>
    </row>
    <row r="63" spans="1:6" x14ac:dyDescent="0.2">
      <c r="A63" s="4" t="s">
        <v>12</v>
      </c>
      <c r="B63" s="21" t="s">
        <v>9</v>
      </c>
      <c r="C63" s="67"/>
      <c r="D63" s="80">
        <v>2500</v>
      </c>
      <c r="E63" s="35">
        <f t="shared" si="8"/>
        <v>0</v>
      </c>
      <c r="F63" s="25"/>
    </row>
    <row r="64" spans="1:6" x14ac:dyDescent="0.2">
      <c r="A64" s="4" t="s">
        <v>52</v>
      </c>
      <c r="B64" s="21" t="s">
        <v>9</v>
      </c>
      <c r="C64" s="67"/>
      <c r="D64" s="80">
        <v>3200</v>
      </c>
      <c r="E64" s="35">
        <f t="shared" si="8"/>
        <v>0</v>
      </c>
      <c r="F64" s="25"/>
    </row>
    <row r="65" spans="1:6" x14ac:dyDescent="0.2">
      <c r="A65" s="4" t="s">
        <v>56</v>
      </c>
      <c r="B65" s="21" t="s">
        <v>9</v>
      </c>
      <c r="C65" s="67"/>
      <c r="D65" s="80">
        <v>3900</v>
      </c>
      <c r="E65" s="35">
        <f t="shared" si="8"/>
        <v>0</v>
      </c>
      <c r="F65" s="25"/>
    </row>
    <row r="66" spans="1:6" x14ac:dyDescent="0.2">
      <c r="A66" s="4" t="s">
        <v>13</v>
      </c>
      <c r="B66" s="21" t="s">
        <v>9</v>
      </c>
      <c r="C66" s="67"/>
      <c r="D66" s="80">
        <v>3900</v>
      </c>
      <c r="E66" s="35">
        <f t="shared" si="8"/>
        <v>0</v>
      </c>
      <c r="F66" s="25"/>
    </row>
    <row r="67" spans="1:6" x14ac:dyDescent="0.2">
      <c r="A67" s="4" t="s">
        <v>14</v>
      </c>
      <c r="B67" s="21" t="s">
        <v>9</v>
      </c>
      <c r="C67" s="67"/>
      <c r="D67" s="80">
        <v>3800</v>
      </c>
      <c r="E67" s="35">
        <f t="shared" si="8"/>
        <v>0</v>
      </c>
      <c r="F67" s="25"/>
    </row>
    <row r="68" spans="1:6" x14ac:dyDescent="0.2">
      <c r="A68" s="4" t="s">
        <v>15</v>
      </c>
      <c r="B68" s="21" t="s">
        <v>9</v>
      </c>
      <c r="C68" s="67"/>
      <c r="D68" s="80">
        <v>3200</v>
      </c>
      <c r="E68" s="35">
        <f t="shared" si="8"/>
        <v>0</v>
      </c>
      <c r="F68" s="25"/>
    </row>
    <row r="69" spans="1:6" x14ac:dyDescent="0.2">
      <c r="A69" s="4" t="s">
        <v>83</v>
      </c>
      <c r="B69" s="21" t="s">
        <v>9</v>
      </c>
      <c r="C69" s="67"/>
      <c r="D69" s="80">
        <v>3200</v>
      </c>
      <c r="E69" s="35">
        <f t="shared" ref="E69" si="9">C69*D69</f>
        <v>0</v>
      </c>
      <c r="F69" s="29"/>
    </row>
    <row r="70" spans="1:6" x14ac:dyDescent="0.2">
      <c r="A70" s="17"/>
      <c r="B70" s="20"/>
      <c r="C70" s="20"/>
      <c r="E70" s="58">
        <f>SUM(E60:E69)</f>
        <v>0</v>
      </c>
    </row>
    <row r="71" spans="1:6" x14ac:dyDescent="0.2">
      <c r="A71" s="36" t="s">
        <v>4</v>
      </c>
      <c r="B71" s="37"/>
      <c r="C71" s="20"/>
      <c r="E71" s="32"/>
    </row>
    <row r="72" spans="1:6" x14ac:dyDescent="0.2">
      <c r="A72" s="4" t="s">
        <v>37</v>
      </c>
      <c r="B72" s="21" t="s">
        <v>8</v>
      </c>
      <c r="C72" s="67"/>
      <c r="D72" s="6">
        <v>1500</v>
      </c>
      <c r="E72" s="35">
        <f t="shared" ref="E72:E74" si="10">C72*D72</f>
        <v>0</v>
      </c>
      <c r="F72" s="29"/>
    </row>
    <row r="73" spans="1:6" x14ac:dyDescent="0.2">
      <c r="A73" s="4" t="s">
        <v>36</v>
      </c>
      <c r="B73" s="21" t="s">
        <v>8</v>
      </c>
      <c r="C73" s="67"/>
      <c r="D73" s="6">
        <v>3200</v>
      </c>
      <c r="E73" s="35">
        <f t="shared" si="10"/>
        <v>0</v>
      </c>
      <c r="F73" s="25"/>
    </row>
    <row r="74" spans="1:6" ht="13" x14ac:dyDescent="0.2">
      <c r="A74" s="5" t="s">
        <v>91</v>
      </c>
      <c r="B74" s="34" t="s">
        <v>8</v>
      </c>
      <c r="C74" s="67"/>
      <c r="D74" s="6">
        <v>1500</v>
      </c>
      <c r="E74" s="35">
        <f t="shared" si="10"/>
        <v>0</v>
      </c>
      <c r="F74" s="25"/>
    </row>
    <row r="75" spans="1:6" x14ac:dyDescent="0.2">
      <c r="A75" s="17"/>
      <c r="B75" s="20"/>
      <c r="C75" s="20"/>
      <c r="D75" s="26"/>
      <c r="E75" s="58">
        <f>SUM(E72:E74)</f>
        <v>0</v>
      </c>
    </row>
    <row r="76" spans="1:6" ht="13" x14ac:dyDescent="0.2">
      <c r="A76" s="38" t="s">
        <v>2</v>
      </c>
      <c r="B76" s="39"/>
      <c r="C76" s="20"/>
      <c r="E76" s="32"/>
    </row>
    <row r="77" spans="1:6" ht="13" x14ac:dyDescent="0.2">
      <c r="A77" s="5" t="s">
        <v>39</v>
      </c>
      <c r="B77" s="40" t="s">
        <v>8</v>
      </c>
      <c r="C77" s="67"/>
      <c r="D77" s="6">
        <v>1200</v>
      </c>
      <c r="E77" s="35">
        <f>C77*D77</f>
        <v>0</v>
      </c>
      <c r="F77" s="25"/>
    </row>
    <row r="78" spans="1:6" ht="13" x14ac:dyDescent="0.2">
      <c r="A78" s="5" t="s">
        <v>16</v>
      </c>
      <c r="B78" s="40" t="s">
        <v>6</v>
      </c>
      <c r="C78" s="67"/>
      <c r="D78" s="6">
        <v>500</v>
      </c>
      <c r="E78" s="35">
        <f>C78*D78</f>
        <v>0</v>
      </c>
      <c r="F78" s="29"/>
    </row>
    <row r="79" spans="1:6" x14ac:dyDescent="0.2">
      <c r="A79" s="18"/>
      <c r="B79" s="41"/>
      <c r="C79" s="20"/>
      <c r="D79" s="26"/>
      <c r="E79" s="58">
        <f>SUM(E77:E78)</f>
        <v>0</v>
      </c>
    </row>
    <row r="80" spans="1:6" ht="13" x14ac:dyDescent="0.2">
      <c r="A80" s="38" t="s">
        <v>120</v>
      </c>
      <c r="B80" s="39"/>
      <c r="C80" s="20"/>
      <c r="E80" s="32"/>
    </row>
    <row r="81" spans="1:6" ht="26" x14ac:dyDescent="0.2">
      <c r="A81" s="5" t="s">
        <v>122</v>
      </c>
      <c r="B81" s="40" t="s">
        <v>6</v>
      </c>
      <c r="C81" s="67"/>
      <c r="D81" s="6">
        <v>950</v>
      </c>
      <c r="E81" s="35">
        <f>C81*D81</f>
        <v>0</v>
      </c>
      <c r="F81" s="25"/>
    </row>
    <row r="82" spans="1:6" ht="26" x14ac:dyDescent="0.2">
      <c r="A82" s="5" t="s">
        <v>121</v>
      </c>
      <c r="B82" s="40" t="s">
        <v>6</v>
      </c>
      <c r="C82" s="67"/>
      <c r="D82" s="6">
        <v>1050</v>
      </c>
      <c r="E82" s="35">
        <f>C82*D82</f>
        <v>0</v>
      </c>
      <c r="F82" s="29"/>
    </row>
    <row r="83" spans="1:6" ht="26" x14ac:dyDescent="0.2">
      <c r="A83" s="5" t="s">
        <v>123</v>
      </c>
      <c r="B83" s="40" t="s">
        <v>6</v>
      </c>
      <c r="C83" s="67"/>
      <c r="D83" s="6">
        <v>1100</v>
      </c>
      <c r="E83" s="35">
        <f>C83*D83</f>
        <v>0</v>
      </c>
      <c r="F83" s="29"/>
    </row>
    <row r="84" spans="1:6" x14ac:dyDescent="0.2">
      <c r="A84" s="18"/>
      <c r="B84" s="41"/>
      <c r="C84" s="20"/>
      <c r="D84" s="26"/>
      <c r="E84" s="58">
        <f>SUM(E81:E82)</f>
        <v>0</v>
      </c>
    </row>
    <row r="85" spans="1:6" x14ac:dyDescent="0.2">
      <c r="A85" s="36" t="s">
        <v>3</v>
      </c>
      <c r="B85" s="37"/>
      <c r="C85" s="20"/>
      <c r="E85" s="32"/>
    </row>
    <row r="86" spans="1:6" ht="13" x14ac:dyDescent="0.2">
      <c r="A86" s="5" t="s">
        <v>47</v>
      </c>
      <c r="B86" s="40" t="s">
        <v>6</v>
      </c>
      <c r="C86" s="67"/>
      <c r="D86" s="80">
        <v>450</v>
      </c>
      <c r="E86" s="35">
        <f t="shared" ref="E86:E95" si="11">C86*D86</f>
        <v>0</v>
      </c>
      <c r="F86" s="25"/>
    </row>
    <row r="87" spans="1:6" ht="13" x14ac:dyDescent="0.2">
      <c r="A87" s="5" t="s">
        <v>116</v>
      </c>
      <c r="B87" s="40" t="s">
        <v>115</v>
      </c>
      <c r="C87" s="67"/>
      <c r="D87" s="80">
        <v>350</v>
      </c>
      <c r="E87" s="35">
        <f>C87*D87</f>
        <v>0</v>
      </c>
      <c r="F87" s="25"/>
    </row>
    <row r="88" spans="1:6" ht="13" x14ac:dyDescent="0.2">
      <c r="A88" s="5" t="s">
        <v>117</v>
      </c>
      <c r="B88" s="40" t="s">
        <v>118</v>
      </c>
      <c r="C88" s="67"/>
      <c r="D88" s="80">
        <v>480</v>
      </c>
      <c r="E88" s="35">
        <f>C88*D88</f>
        <v>0</v>
      </c>
      <c r="F88" s="25"/>
    </row>
    <row r="89" spans="1:6" ht="13" x14ac:dyDescent="0.2">
      <c r="A89" s="5" t="s">
        <v>124</v>
      </c>
      <c r="B89" s="40" t="s">
        <v>118</v>
      </c>
      <c r="C89" s="67"/>
      <c r="D89" s="80">
        <v>350</v>
      </c>
      <c r="E89" s="35">
        <f>C89*D89</f>
        <v>0</v>
      </c>
      <c r="F89" s="25"/>
    </row>
    <row r="90" spans="1:6" ht="13" x14ac:dyDescent="0.2">
      <c r="A90" s="5" t="s">
        <v>125</v>
      </c>
      <c r="B90" s="40" t="s">
        <v>126</v>
      </c>
      <c r="C90" s="67"/>
      <c r="D90" s="80">
        <v>700</v>
      </c>
      <c r="E90" s="35">
        <f>C90*D90</f>
        <v>0</v>
      </c>
      <c r="F90" s="25"/>
    </row>
    <row r="91" spans="1:6" ht="13" x14ac:dyDescent="0.2">
      <c r="A91" s="5" t="s">
        <v>127</v>
      </c>
      <c r="B91" s="40" t="s">
        <v>126</v>
      </c>
      <c r="C91" s="67"/>
      <c r="D91" s="80">
        <v>700</v>
      </c>
      <c r="E91" s="35">
        <f>C91*D91</f>
        <v>0</v>
      </c>
      <c r="F91" s="25"/>
    </row>
    <row r="92" spans="1:6" ht="13" x14ac:dyDescent="0.2">
      <c r="A92" s="5" t="s">
        <v>129</v>
      </c>
      <c r="B92" s="40" t="s">
        <v>6</v>
      </c>
      <c r="C92" s="67"/>
      <c r="D92" s="80">
        <v>450</v>
      </c>
      <c r="E92" s="35">
        <f>C92*D92</f>
        <v>0</v>
      </c>
      <c r="F92" s="25"/>
    </row>
    <row r="93" spans="1:6" ht="13" x14ac:dyDescent="0.2">
      <c r="A93" s="5" t="s">
        <v>128</v>
      </c>
      <c r="B93" s="40" t="s">
        <v>6</v>
      </c>
      <c r="C93" s="67"/>
      <c r="D93" s="80">
        <v>400</v>
      </c>
      <c r="E93" s="35">
        <f>C93*D93</f>
        <v>0</v>
      </c>
      <c r="F93" s="25"/>
    </row>
    <row r="94" spans="1:6" ht="13" x14ac:dyDescent="0.2">
      <c r="A94" s="5" t="s">
        <v>130</v>
      </c>
      <c r="B94" s="40" t="s">
        <v>6</v>
      </c>
      <c r="C94" s="67"/>
      <c r="D94" s="80">
        <v>600</v>
      </c>
      <c r="E94" s="35">
        <f>C94*D94</f>
        <v>0</v>
      </c>
      <c r="F94" s="25"/>
    </row>
    <row r="95" spans="1:6" ht="13" x14ac:dyDescent="0.2">
      <c r="A95" s="5" t="s">
        <v>17</v>
      </c>
      <c r="B95" s="40" t="s">
        <v>6</v>
      </c>
      <c r="C95" s="67"/>
      <c r="D95" s="80">
        <v>700</v>
      </c>
      <c r="E95" s="35">
        <f t="shared" si="11"/>
        <v>0</v>
      </c>
      <c r="F95" s="25"/>
    </row>
    <row r="96" spans="1:6" x14ac:dyDescent="0.2">
      <c r="E96" s="58">
        <f>SUM(E86:E95)</f>
        <v>0</v>
      </c>
    </row>
    <row r="97" spans="1:6" x14ac:dyDescent="0.2">
      <c r="A97" s="19" t="s">
        <v>85</v>
      </c>
      <c r="B97" s="20"/>
      <c r="C97" s="20"/>
      <c r="D97" s="20"/>
      <c r="E97" s="20"/>
      <c r="F97" s="17"/>
    </row>
    <row r="98" spans="1:6" x14ac:dyDescent="0.2">
      <c r="A98" s="1" t="s">
        <v>86</v>
      </c>
      <c r="B98" s="6" t="s">
        <v>20</v>
      </c>
      <c r="C98" s="67"/>
      <c r="D98" s="80">
        <v>500</v>
      </c>
      <c r="E98" s="35">
        <f t="shared" ref="E98:E102" si="12">C98*D98</f>
        <v>0</v>
      </c>
      <c r="F98" s="84"/>
    </row>
    <row r="99" spans="1:6" ht="13" x14ac:dyDescent="0.2">
      <c r="A99" s="1" t="s">
        <v>87</v>
      </c>
      <c r="B99" s="40" t="s">
        <v>20</v>
      </c>
      <c r="C99" s="67"/>
      <c r="D99" s="80">
        <v>500</v>
      </c>
      <c r="E99" s="35">
        <f t="shared" si="12"/>
        <v>0</v>
      </c>
      <c r="F99" s="25"/>
    </row>
    <row r="100" spans="1:6" ht="13" x14ac:dyDescent="0.2">
      <c r="A100" s="1" t="s">
        <v>21</v>
      </c>
      <c r="B100" s="40" t="s">
        <v>19</v>
      </c>
      <c r="C100" s="67"/>
      <c r="D100" s="82">
        <v>1000</v>
      </c>
      <c r="E100" s="35">
        <f t="shared" si="12"/>
        <v>0</v>
      </c>
      <c r="F100" s="25"/>
    </row>
    <row r="101" spans="1:6" ht="13" x14ac:dyDescent="0.2">
      <c r="A101" s="1" t="s">
        <v>38</v>
      </c>
      <c r="B101" s="40" t="s">
        <v>19</v>
      </c>
      <c r="C101" s="67"/>
      <c r="D101" s="80">
        <v>1800</v>
      </c>
      <c r="E101" s="35">
        <f t="shared" si="12"/>
        <v>0</v>
      </c>
      <c r="F101" s="25"/>
    </row>
    <row r="102" spans="1:6" ht="13" x14ac:dyDescent="0.2">
      <c r="A102" s="1" t="s">
        <v>43</v>
      </c>
      <c r="B102" s="40" t="s">
        <v>19</v>
      </c>
      <c r="C102" s="67"/>
      <c r="D102" s="80">
        <v>1800</v>
      </c>
      <c r="E102" s="35">
        <f t="shared" si="12"/>
        <v>0</v>
      </c>
      <c r="F102" s="84"/>
    </row>
    <row r="103" spans="1:6" ht="13" x14ac:dyDescent="0.2">
      <c r="A103" s="1" t="s">
        <v>131</v>
      </c>
      <c r="B103" s="40" t="s">
        <v>132</v>
      </c>
      <c r="C103" s="67"/>
      <c r="D103" s="80">
        <v>700</v>
      </c>
      <c r="E103" s="35">
        <f t="shared" ref="E103" si="13">C103*D103</f>
        <v>0</v>
      </c>
      <c r="F103" s="84"/>
    </row>
    <row r="104" spans="1:6" ht="17" customHeight="1" x14ac:dyDescent="0.2">
      <c r="A104" s="1" t="s">
        <v>18</v>
      </c>
      <c r="B104" s="40" t="s">
        <v>119</v>
      </c>
      <c r="C104" s="67"/>
      <c r="D104" s="80">
        <v>300</v>
      </c>
      <c r="E104" s="35">
        <f>C104*D104</f>
        <v>0</v>
      </c>
      <c r="F104" s="29"/>
    </row>
    <row r="105" spans="1:6" x14ac:dyDescent="0.2">
      <c r="A105" s="73"/>
      <c r="B105" s="74"/>
      <c r="C105" s="75"/>
      <c r="D105" s="76"/>
      <c r="E105" s="58">
        <f>SUM(E98:E104)</f>
        <v>0</v>
      </c>
      <c r="F105" s="16"/>
    </row>
    <row r="106" spans="1:6" x14ac:dyDescent="0.2">
      <c r="A106" s="93"/>
      <c r="B106" s="93"/>
      <c r="C106" s="93"/>
      <c r="D106" s="93"/>
      <c r="E106" s="13"/>
    </row>
    <row r="107" spans="1:6" x14ac:dyDescent="0.2">
      <c r="A107" s="101"/>
      <c r="B107" s="101"/>
      <c r="C107" s="101"/>
      <c r="D107" s="101"/>
      <c r="E107" s="13"/>
    </row>
    <row r="108" spans="1:6" x14ac:dyDescent="0.2">
      <c r="A108" s="49"/>
      <c r="B108" s="47"/>
      <c r="C108" s="26"/>
    </row>
    <row r="109" spans="1:6" ht="13" x14ac:dyDescent="0.2">
      <c r="A109" s="43" t="s">
        <v>64</v>
      </c>
      <c r="B109" s="41">
        <f>E20</f>
        <v>0</v>
      </c>
      <c r="C109" s="20"/>
      <c r="D109" s="26"/>
      <c r="E109" s="32"/>
    </row>
    <row r="110" spans="1:6" x14ac:dyDescent="0.2">
      <c r="A110" s="44" t="s">
        <v>58</v>
      </c>
      <c r="B110" s="41">
        <f>E26</f>
        <v>0</v>
      </c>
      <c r="C110" s="20"/>
      <c r="D110" s="26"/>
      <c r="E110" s="32"/>
    </row>
    <row r="111" spans="1:6" x14ac:dyDescent="0.2">
      <c r="A111" s="44" t="s">
        <v>32</v>
      </c>
      <c r="B111" s="41">
        <f>E30</f>
        <v>0</v>
      </c>
      <c r="C111" s="20"/>
      <c r="D111" s="26"/>
      <c r="E111" s="32"/>
    </row>
    <row r="112" spans="1:6" x14ac:dyDescent="0.2">
      <c r="A112" s="68" t="s">
        <v>77</v>
      </c>
      <c r="B112" s="69">
        <f>SUM(B109:B111)</f>
        <v>0</v>
      </c>
      <c r="C112" s="20"/>
      <c r="D112" s="26"/>
      <c r="E112" s="32"/>
    </row>
    <row r="113" spans="1:5" x14ac:dyDescent="0.2">
      <c r="A113" s="44"/>
      <c r="B113" s="41"/>
      <c r="C113" s="20"/>
      <c r="D113" s="26"/>
      <c r="E113" s="32"/>
    </row>
    <row r="114" spans="1:5" x14ac:dyDescent="0.2">
      <c r="A114" s="66" t="s">
        <v>66</v>
      </c>
      <c r="B114" s="41"/>
      <c r="C114" s="20"/>
      <c r="D114" s="26"/>
      <c r="E114" s="32"/>
    </row>
    <row r="115" spans="1:5" x14ac:dyDescent="0.2">
      <c r="A115" s="72" t="s">
        <v>67</v>
      </c>
      <c r="B115" s="41">
        <f>E39</f>
        <v>0</v>
      </c>
      <c r="C115" s="20"/>
      <c r="D115" s="26"/>
      <c r="E115" s="32"/>
    </row>
    <row r="116" spans="1:5" x14ac:dyDescent="0.2">
      <c r="A116" s="72"/>
      <c r="B116" s="41"/>
      <c r="C116" s="20"/>
      <c r="D116" s="26"/>
      <c r="E116" s="32"/>
    </row>
    <row r="117" spans="1:5" x14ac:dyDescent="0.2">
      <c r="A117" s="72" t="s">
        <v>76</v>
      </c>
      <c r="B117" s="41"/>
      <c r="C117" s="20"/>
      <c r="D117" s="26"/>
      <c r="E117" s="32"/>
    </row>
    <row r="118" spans="1:5" x14ac:dyDescent="0.2">
      <c r="A118" s="45" t="s">
        <v>5</v>
      </c>
      <c r="B118" s="41">
        <f>E45</f>
        <v>0</v>
      </c>
      <c r="C118" s="20"/>
      <c r="D118" s="26"/>
      <c r="E118" s="32"/>
    </row>
    <row r="119" spans="1:5" x14ac:dyDescent="0.2">
      <c r="A119" s="45" t="s">
        <v>0</v>
      </c>
      <c r="B119" s="41">
        <f>E54</f>
        <v>0</v>
      </c>
      <c r="C119" s="20"/>
      <c r="D119" s="26"/>
      <c r="E119" s="32"/>
    </row>
    <row r="120" spans="1:5" x14ac:dyDescent="0.2">
      <c r="A120" s="45" t="s">
        <v>7</v>
      </c>
      <c r="B120" s="41">
        <f>E58</f>
        <v>0</v>
      </c>
      <c r="C120" s="20"/>
      <c r="D120" s="26"/>
      <c r="E120" s="32"/>
    </row>
    <row r="121" spans="1:5" x14ac:dyDescent="0.2">
      <c r="A121" s="45" t="s">
        <v>1</v>
      </c>
      <c r="B121" s="41">
        <f>E70</f>
        <v>0</v>
      </c>
      <c r="C121" s="20"/>
      <c r="E121" s="32"/>
    </row>
    <row r="122" spans="1:5" x14ac:dyDescent="0.2">
      <c r="A122" s="46" t="s">
        <v>4</v>
      </c>
      <c r="B122" s="41">
        <f>E75</f>
        <v>0</v>
      </c>
      <c r="C122" s="20"/>
      <c r="E122" s="32"/>
    </row>
    <row r="123" spans="1:5" ht="13" x14ac:dyDescent="0.2">
      <c r="A123" s="43" t="s">
        <v>2</v>
      </c>
      <c r="B123" s="47">
        <f>E79</f>
        <v>0</v>
      </c>
      <c r="C123" s="26"/>
    </row>
    <row r="124" spans="1:5" x14ac:dyDescent="0.2">
      <c r="A124" s="46" t="s">
        <v>3</v>
      </c>
      <c r="B124" s="47">
        <f>E96</f>
        <v>0</v>
      </c>
      <c r="C124" s="26"/>
    </row>
    <row r="125" spans="1:5" x14ac:dyDescent="0.2">
      <c r="A125" s="45" t="s">
        <v>85</v>
      </c>
      <c r="B125" s="47">
        <f>E105</f>
        <v>0</v>
      </c>
      <c r="C125" s="26"/>
    </row>
    <row r="126" spans="1:5" x14ac:dyDescent="0.2">
      <c r="A126" s="48" t="s">
        <v>44</v>
      </c>
      <c r="B126" s="47">
        <f>(SUM(B118:B125))*0.1</f>
        <v>0</v>
      </c>
      <c r="C126" s="26"/>
    </row>
    <row r="127" spans="1:5" x14ac:dyDescent="0.2">
      <c r="A127" s="68" t="s">
        <v>77</v>
      </c>
      <c r="B127" s="69">
        <f>SUM(B118:B126)</f>
        <v>0</v>
      </c>
      <c r="C127" s="20"/>
      <c r="D127" s="26"/>
      <c r="E127" s="32"/>
    </row>
    <row r="128" spans="1:5" x14ac:dyDescent="0.2">
      <c r="A128" s="48"/>
      <c r="B128" s="47"/>
      <c r="C128" s="26"/>
    </row>
    <row r="129" spans="1:6" x14ac:dyDescent="0.2">
      <c r="A129" s="44"/>
      <c r="B129" s="41"/>
      <c r="C129" s="20"/>
      <c r="D129" s="26"/>
      <c r="E129" s="32"/>
    </row>
    <row r="130" spans="1:6" x14ac:dyDescent="0.2">
      <c r="A130" s="44" t="s">
        <v>59</v>
      </c>
      <c r="B130" s="57">
        <f>B112+B127+B115</f>
        <v>0</v>
      </c>
      <c r="C130" s="26"/>
    </row>
    <row r="131" spans="1:6" x14ac:dyDescent="0.2">
      <c r="A131" s="44"/>
      <c r="B131" s="83"/>
      <c r="C131" s="26"/>
    </row>
    <row r="132" spans="1:6" x14ac:dyDescent="0.2">
      <c r="A132" s="49"/>
      <c r="B132" s="83"/>
      <c r="C132" s="26"/>
    </row>
    <row r="133" spans="1:6" x14ac:dyDescent="0.2">
      <c r="A133" s="90" t="s">
        <v>68</v>
      </c>
      <c r="B133" s="90"/>
      <c r="C133" s="90"/>
      <c r="D133" s="90"/>
      <c r="E133" s="90"/>
      <c r="F133" s="90"/>
    </row>
    <row r="134" spans="1:6" x14ac:dyDescent="0.2">
      <c r="A134" s="89" t="s">
        <v>69</v>
      </c>
      <c r="B134" s="89"/>
      <c r="C134" s="89"/>
      <c r="D134" s="89"/>
      <c r="E134" s="89"/>
      <c r="F134" s="89"/>
    </row>
    <row r="135" spans="1:6" x14ac:dyDescent="0.2">
      <c r="A135" s="49"/>
      <c r="B135" s="47"/>
      <c r="C135" s="26"/>
    </row>
    <row r="136" spans="1:6" x14ac:dyDescent="0.2">
      <c r="A136" s="49"/>
      <c r="B136" s="47"/>
      <c r="C136" s="26"/>
    </row>
    <row r="137" spans="1:6" x14ac:dyDescent="0.2">
      <c r="A137" s="49"/>
      <c r="B137" s="47"/>
      <c r="C137" s="26"/>
    </row>
    <row r="138" spans="1:6" x14ac:dyDescent="0.2">
      <c r="A138" s="49"/>
      <c r="B138" s="47"/>
      <c r="C138" s="26"/>
    </row>
    <row r="139" spans="1:6" x14ac:dyDescent="0.2">
      <c r="A139" s="49"/>
      <c r="B139" s="47"/>
      <c r="C139" s="26"/>
    </row>
    <row r="140" spans="1:6" x14ac:dyDescent="0.2">
      <c r="A140" s="49"/>
      <c r="B140" s="47"/>
      <c r="C140" s="26"/>
    </row>
    <row r="141" spans="1:6" x14ac:dyDescent="0.2">
      <c r="A141" s="9"/>
    </row>
    <row r="142" spans="1:6" x14ac:dyDescent="0.2">
      <c r="A142" s="9"/>
    </row>
    <row r="143" spans="1:6" x14ac:dyDescent="0.2">
      <c r="A143" s="9"/>
    </row>
    <row r="144" spans="1:6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3" x14ac:dyDescent="0.2">
      <c r="A161" s="9"/>
    </row>
    <row r="162" spans="1:3" x14ac:dyDescent="0.2">
      <c r="A162" s="9"/>
    </row>
    <row r="163" spans="1:3" x14ac:dyDescent="0.2">
      <c r="A163" s="9"/>
    </row>
    <row r="164" spans="1:3" x14ac:dyDescent="0.2">
      <c r="C164" s="8"/>
    </row>
    <row r="165" spans="1:3" x14ac:dyDescent="0.2">
      <c r="C165" s="8"/>
    </row>
    <row r="166" spans="1:3" x14ac:dyDescent="0.2">
      <c r="C166" s="8"/>
    </row>
    <row r="176" spans="1:3" x14ac:dyDescent="0.2">
      <c r="C176" s="8"/>
    </row>
    <row r="177" spans="3:3" x14ac:dyDescent="0.2">
      <c r="C177" s="8"/>
    </row>
    <row r="178" spans="3:3" x14ac:dyDescent="0.2">
      <c r="C178" s="8"/>
    </row>
    <row r="179" spans="3:3" x14ac:dyDescent="0.2">
      <c r="C179" s="8"/>
    </row>
    <row r="180" spans="3:3" x14ac:dyDescent="0.2">
      <c r="C180" s="8"/>
    </row>
    <row r="181" spans="3:3" x14ac:dyDescent="0.2">
      <c r="C181" s="8"/>
    </row>
    <row r="182" spans="3:3" x14ac:dyDescent="0.2">
      <c r="C182" s="8"/>
    </row>
    <row r="183" spans="3:3" x14ac:dyDescent="0.2">
      <c r="C183" s="8"/>
    </row>
    <row r="184" spans="3:3" x14ac:dyDescent="0.2">
      <c r="C184" s="8"/>
    </row>
    <row r="185" spans="3:3" x14ac:dyDescent="0.2">
      <c r="C185" s="8"/>
    </row>
    <row r="186" spans="3:3" x14ac:dyDescent="0.2">
      <c r="C186" s="8"/>
    </row>
    <row r="187" spans="3:3" x14ac:dyDescent="0.2">
      <c r="C187" s="8"/>
    </row>
    <row r="188" spans="3:3" x14ac:dyDescent="0.2">
      <c r="C188" s="8"/>
    </row>
    <row r="189" spans="3:3" x14ac:dyDescent="0.2">
      <c r="C189" s="8"/>
    </row>
    <row r="190" spans="3:3" x14ac:dyDescent="0.2">
      <c r="C190" s="8"/>
    </row>
    <row r="191" spans="3:3" x14ac:dyDescent="0.2">
      <c r="C191" s="8"/>
    </row>
    <row r="192" spans="3:3" x14ac:dyDescent="0.2">
      <c r="C192" s="8"/>
    </row>
  </sheetData>
  <mergeCells count="14">
    <mergeCell ref="A134:F134"/>
    <mergeCell ref="A133:F133"/>
    <mergeCell ref="A2:F2"/>
    <mergeCell ref="A30:D30"/>
    <mergeCell ref="A20:D20"/>
    <mergeCell ref="F5:F10"/>
    <mergeCell ref="B5:D5"/>
    <mergeCell ref="B6:D6"/>
    <mergeCell ref="B7:D7"/>
    <mergeCell ref="B8:D8"/>
    <mergeCell ref="B9:D9"/>
    <mergeCell ref="B11:D11"/>
    <mergeCell ref="A106:D107"/>
    <mergeCell ref="A26:D26"/>
  </mergeCells>
  <phoneticPr fontId="1" type="noConversion"/>
  <pageMargins left="0.15748031496062992" right="0.15748031496062992" top="0.59055118110236227" bottom="0.55118110236220474" header="0.19685039370078741" footer="0.51181102362204722"/>
  <pageSetup paperSize="9" scale="80" fitToWidth="2" fitToHeight="2" orientation="portrait" verticalDpi="4294967292"/>
  <drawing r:id="rId1"/>
  <extLst>
    <ext xmlns:mx="http://schemas.microsoft.com/office/mac/excel/2008/main" uri="{64002731-A6B0-56B0-2670-7721B7C09600}">
      <mx:PLV Mode="0" OnePage="0" WScale="8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Юлия Тогобицкая</cp:lastModifiedBy>
  <cp:lastPrinted>2023-03-31T10:58:06Z</cp:lastPrinted>
  <dcterms:created xsi:type="dcterms:W3CDTF">2011-05-27T05:36:25Z</dcterms:created>
  <dcterms:modified xsi:type="dcterms:W3CDTF">2025-04-28T16:49:45Z</dcterms:modified>
</cp:coreProperties>
</file>